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<sst xmlns="http://schemas.openxmlformats.org/spreadsheetml/2006/main" count="83" uniqueCount="67">
  <si>
    <t>学院</t>
  </si>
  <si>
    <t>姓名</t>
  </si>
  <si>
    <t>序号</t>
  </si>
  <si>
    <t>微信投票</t>
  </si>
  <si>
    <t>网站数据</t>
  </si>
  <si>
    <t>总计</t>
  </si>
  <si>
    <t>评委得分</t>
  </si>
  <si>
    <t>总分</t>
  </si>
  <si>
    <t>类别</t>
  </si>
  <si>
    <t>一</t>
  </si>
  <si>
    <t>二</t>
  </si>
  <si>
    <t>三</t>
  </si>
  <si>
    <t>四</t>
  </si>
  <si>
    <t>五</t>
  </si>
  <si>
    <t>六</t>
  </si>
  <si>
    <t>七</t>
  </si>
  <si>
    <t>八</t>
  </si>
  <si>
    <t>总</t>
  </si>
  <si>
    <t>汽车学院</t>
  </si>
  <si>
    <t>赤骥车队</t>
  </si>
  <si>
    <t>十大魅力学子</t>
  </si>
  <si>
    <t>化工学院</t>
  </si>
  <si>
    <t>王涵鼎</t>
  </si>
  <si>
    <t>文法学院</t>
  </si>
  <si>
    <t>爱之星支教团</t>
  </si>
  <si>
    <t>机械学院</t>
  </si>
  <si>
    <t>陈志远</t>
  </si>
  <si>
    <t>计算机学院</t>
  </si>
  <si>
    <t>陈泽熙</t>
  </si>
  <si>
    <t>城建学院</t>
  </si>
  <si>
    <t>周洋帆</t>
  </si>
  <si>
    <t>医学院</t>
  </si>
  <si>
    <t>税冰清</t>
  </si>
  <si>
    <t>丁周阳</t>
  </si>
  <si>
    <t>杨晋如</t>
  </si>
  <si>
    <t>肖邦</t>
  </si>
  <si>
    <t>理学院</t>
  </si>
  <si>
    <t>程孟</t>
  </si>
  <si>
    <t>最佳人气奖</t>
  </si>
  <si>
    <t>何金</t>
  </si>
  <si>
    <t>管理学院</t>
  </si>
  <si>
    <t>徐依依</t>
  </si>
  <si>
    <t>人工智能协会</t>
  </si>
  <si>
    <t>艺术学院</t>
  </si>
  <si>
    <t>许芳婷</t>
  </si>
  <si>
    <t>材冶学院</t>
  </si>
  <si>
    <r>
      <rPr>
        <sz val="12"/>
        <color theme="1"/>
        <rFont val="Arial"/>
        <charset val="134"/>
      </rPr>
      <t>“</t>
    </r>
    <r>
      <rPr>
        <sz val="12"/>
        <color theme="1"/>
        <rFont val="仿宋_GB2312"/>
        <charset val="134"/>
      </rPr>
      <t>筑梦青春</t>
    </r>
    <r>
      <rPr>
        <sz val="12"/>
        <color theme="1"/>
        <rFont val="微软雅黑"/>
        <charset val="134"/>
      </rPr>
      <t>”</t>
    </r>
    <r>
      <rPr>
        <sz val="12"/>
        <color theme="1"/>
        <rFont val="仿宋_GB2312"/>
        <charset val="134"/>
      </rPr>
      <t>宿舍</t>
    </r>
  </si>
  <si>
    <t>王东</t>
  </si>
  <si>
    <t>资环学院</t>
  </si>
  <si>
    <t>吴锦东</t>
  </si>
  <si>
    <t>邹永顺</t>
  </si>
  <si>
    <t>杨承乾</t>
  </si>
  <si>
    <t>信息学院</t>
  </si>
  <si>
    <t>向顺凯</t>
  </si>
  <si>
    <t>魅力学子提名奖</t>
  </si>
  <si>
    <t>齐辰晖</t>
  </si>
  <si>
    <t>吕慧</t>
  </si>
  <si>
    <t>外国语学院</t>
  </si>
  <si>
    <t>刘雨婷</t>
  </si>
  <si>
    <t>章健宇</t>
  </si>
  <si>
    <t>胡邦造</t>
  </si>
  <si>
    <t>周慧</t>
  </si>
  <si>
    <t>马睿</t>
  </si>
  <si>
    <t>魏经天</t>
  </si>
  <si>
    <t>张思伦</t>
  </si>
  <si>
    <t>国际学院</t>
  </si>
  <si>
    <t>桂望鹏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</si>
</sst>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Arial"/>
      <charset val="134"/>
    </font>
    <font>
      <sz val="12"/>
      <color theme="1"/>
      <name val="仿宋_GB2312"/>
      <charset val="134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18" fillId="24" borderId="6" applyNumberFormat="0" applyAlignment="0" applyProtection="0">
      <alignment vertical="center"/>
    </xf>
    <xf numFmtId="0" fontId="22" fillId="33" borderId="8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tabSelected="1" workbookViewId="0">
      <selection activeCell="I38" sqref="I38"/>
    </sheetView>
  </sheetViews>
  <sheetFormatPr defaultColWidth="9" defaultRowHeight="13.5"/>
  <cols>
    <col min="1" max="1" width="13.125" customWidth="1"/>
    <col min="2" max="2" width="16.375" customWidth="1"/>
    <col min="13" max="14" width="9" style="1"/>
    <col min="15" max="15" width="10.3333333333333" customWidth="1"/>
    <col min="18" max="18" width="14.375" customWidth="1"/>
  </cols>
  <sheetData>
    <row r="1" ht="18" customHeight="1" spans="1:18">
      <c r="A1" s="2" t="s">
        <v>0</v>
      </c>
      <c r="B1" s="3" t="s">
        <v>1</v>
      </c>
      <c r="C1" s="3" t="s">
        <v>2</v>
      </c>
      <c r="D1" s="3" t="s">
        <v>3</v>
      </c>
      <c r="E1" s="3"/>
      <c r="F1" s="3"/>
      <c r="G1" s="3"/>
      <c r="H1" s="3"/>
      <c r="I1" s="3"/>
      <c r="J1" s="3"/>
      <c r="K1" s="3"/>
      <c r="L1" s="3"/>
      <c r="M1" s="3" t="s">
        <v>4</v>
      </c>
      <c r="N1" s="3" t="s">
        <v>5</v>
      </c>
      <c r="O1" s="3"/>
      <c r="P1" s="3" t="s">
        <v>6</v>
      </c>
      <c r="Q1" s="3" t="s">
        <v>7</v>
      </c>
      <c r="R1" s="3" t="s">
        <v>8</v>
      </c>
    </row>
    <row r="2" ht="20" customHeight="1" spans="1:18">
      <c r="A2" s="2"/>
      <c r="B2" s="3"/>
      <c r="C2" s="3"/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/>
      <c r="N2" s="3"/>
      <c r="O2" s="3"/>
      <c r="P2" s="3"/>
      <c r="Q2" s="3"/>
      <c r="R2" s="3"/>
    </row>
    <row r="3" spans="1:18">
      <c r="A3" s="4" t="s">
        <v>18</v>
      </c>
      <c r="B3" s="4" t="s">
        <v>19</v>
      </c>
      <c r="C3" s="4">
        <v>28</v>
      </c>
      <c r="D3" s="5">
        <v>1918</v>
      </c>
      <c r="E3" s="5">
        <v>980</v>
      </c>
      <c r="F3" s="4">
        <v>227</v>
      </c>
      <c r="G3" s="4">
        <v>286</v>
      </c>
      <c r="H3" s="4">
        <v>138</v>
      </c>
      <c r="I3" s="4">
        <v>92</v>
      </c>
      <c r="J3" s="4">
        <v>347</v>
      </c>
      <c r="K3" s="4">
        <v>225</v>
      </c>
      <c r="L3" s="5">
        <f t="shared" ref="L3:L33" si="0">K3+J3+I3+H3+G3+F3+E3+D3</f>
        <v>4213</v>
      </c>
      <c r="M3" s="4">
        <v>19418</v>
      </c>
      <c r="N3" s="4">
        <f t="shared" ref="N3:N33" si="1">SUM(L3,M3)</f>
        <v>23631</v>
      </c>
      <c r="O3" s="5">
        <v>100</v>
      </c>
      <c r="P3" s="5">
        <v>100</v>
      </c>
      <c r="Q3" s="5">
        <f t="shared" ref="Q3:Q33" si="2">AVERAGE(O3:P3)</f>
        <v>100</v>
      </c>
      <c r="R3" s="12" t="s">
        <v>20</v>
      </c>
    </row>
    <row r="4" spans="1:18">
      <c r="A4" s="4" t="s">
        <v>21</v>
      </c>
      <c r="B4" s="4" t="s">
        <v>22</v>
      </c>
      <c r="C4" s="4">
        <v>10</v>
      </c>
      <c r="D4" s="5">
        <v>770</v>
      </c>
      <c r="E4" s="5">
        <v>421</v>
      </c>
      <c r="F4" s="4">
        <v>1117</v>
      </c>
      <c r="G4" s="4">
        <v>1116</v>
      </c>
      <c r="H4" s="4">
        <v>521</v>
      </c>
      <c r="I4" s="4">
        <v>675</v>
      </c>
      <c r="J4" s="4">
        <v>1634</v>
      </c>
      <c r="K4" s="4">
        <v>1637</v>
      </c>
      <c r="L4" s="5">
        <f t="shared" si="0"/>
        <v>7891</v>
      </c>
      <c r="M4" s="4">
        <v>8991</v>
      </c>
      <c r="N4" s="4">
        <f t="shared" si="1"/>
        <v>16882</v>
      </c>
      <c r="O4" s="5">
        <v>71.44</v>
      </c>
      <c r="P4" s="5">
        <v>100</v>
      </c>
      <c r="Q4" s="5">
        <f t="shared" si="2"/>
        <v>85.72</v>
      </c>
      <c r="R4" s="12"/>
    </row>
    <row r="5" spans="1:18">
      <c r="A5" s="4" t="s">
        <v>23</v>
      </c>
      <c r="B5" s="4" t="s">
        <v>24</v>
      </c>
      <c r="C5" s="4">
        <v>26</v>
      </c>
      <c r="D5" s="5">
        <v>948</v>
      </c>
      <c r="E5" s="5">
        <v>241</v>
      </c>
      <c r="F5" s="4">
        <v>353</v>
      </c>
      <c r="G5" s="4">
        <v>192</v>
      </c>
      <c r="H5" s="4">
        <v>227</v>
      </c>
      <c r="I5" s="4">
        <v>275</v>
      </c>
      <c r="J5" s="4">
        <v>331</v>
      </c>
      <c r="K5" s="4">
        <v>1272</v>
      </c>
      <c r="L5" s="5">
        <f t="shared" si="0"/>
        <v>3839</v>
      </c>
      <c r="M5" s="4">
        <v>9095</v>
      </c>
      <c r="N5" s="4">
        <f t="shared" si="1"/>
        <v>12934</v>
      </c>
      <c r="O5" s="5">
        <v>54.73</v>
      </c>
      <c r="P5" s="5">
        <v>100</v>
      </c>
      <c r="Q5" s="5">
        <f t="shared" si="2"/>
        <v>77.365</v>
      </c>
      <c r="R5" s="12"/>
    </row>
    <row r="6" spans="1:18">
      <c r="A6" s="4" t="s">
        <v>25</v>
      </c>
      <c r="B6" s="4" t="s">
        <v>26</v>
      </c>
      <c r="C6" s="4">
        <v>7</v>
      </c>
      <c r="D6" s="5">
        <v>1193</v>
      </c>
      <c r="E6" s="5">
        <v>393</v>
      </c>
      <c r="F6" s="4">
        <v>182</v>
      </c>
      <c r="G6" s="4">
        <v>215</v>
      </c>
      <c r="H6" s="4">
        <v>541</v>
      </c>
      <c r="I6" s="4">
        <v>184</v>
      </c>
      <c r="J6" s="4">
        <v>210</v>
      </c>
      <c r="K6" s="4">
        <v>257</v>
      </c>
      <c r="L6" s="5">
        <f t="shared" si="0"/>
        <v>3175</v>
      </c>
      <c r="M6" s="4">
        <v>11610</v>
      </c>
      <c r="N6" s="4">
        <f t="shared" si="1"/>
        <v>14785</v>
      </c>
      <c r="O6" s="5">
        <v>62.57</v>
      </c>
      <c r="P6" s="5">
        <v>88.89</v>
      </c>
      <c r="Q6" s="5">
        <f t="shared" si="2"/>
        <v>75.73</v>
      </c>
      <c r="R6" s="12"/>
    </row>
    <row r="7" spans="1:18">
      <c r="A7" s="4" t="s">
        <v>27</v>
      </c>
      <c r="B7" s="4" t="s">
        <v>28</v>
      </c>
      <c r="C7" s="4">
        <v>32</v>
      </c>
      <c r="D7" s="5">
        <v>1069</v>
      </c>
      <c r="E7" s="5">
        <v>390</v>
      </c>
      <c r="F7" s="4">
        <v>554</v>
      </c>
      <c r="G7" s="4">
        <v>802</v>
      </c>
      <c r="H7" s="4">
        <v>683</v>
      </c>
      <c r="I7" s="4">
        <v>328</v>
      </c>
      <c r="J7" s="4">
        <v>1063</v>
      </c>
      <c r="K7" s="4">
        <v>275</v>
      </c>
      <c r="L7" s="5">
        <f t="shared" si="0"/>
        <v>5164</v>
      </c>
      <c r="M7" s="4">
        <v>9049</v>
      </c>
      <c r="N7" s="4">
        <f t="shared" si="1"/>
        <v>14213</v>
      </c>
      <c r="O7" s="5">
        <v>60.15</v>
      </c>
      <c r="P7" s="5">
        <v>88.89</v>
      </c>
      <c r="Q7" s="5">
        <f t="shared" si="2"/>
        <v>74.52</v>
      </c>
      <c r="R7" s="12"/>
    </row>
    <row r="8" spans="1:18">
      <c r="A8" s="4" t="s">
        <v>29</v>
      </c>
      <c r="B8" s="4" t="s">
        <v>30</v>
      </c>
      <c r="C8" s="4">
        <v>17</v>
      </c>
      <c r="D8" s="5">
        <v>1657</v>
      </c>
      <c r="E8" s="5">
        <v>1401</v>
      </c>
      <c r="F8" s="4">
        <v>785</v>
      </c>
      <c r="G8" s="4">
        <v>1046</v>
      </c>
      <c r="H8" s="4">
        <v>625</v>
      </c>
      <c r="I8" s="4">
        <v>626</v>
      </c>
      <c r="J8" s="4">
        <v>874</v>
      </c>
      <c r="K8" s="4">
        <v>531</v>
      </c>
      <c r="L8" s="5">
        <f t="shared" si="0"/>
        <v>7545</v>
      </c>
      <c r="M8" s="4">
        <v>15465</v>
      </c>
      <c r="N8" s="4">
        <f t="shared" si="1"/>
        <v>23010</v>
      </c>
      <c r="O8" s="5">
        <v>97.45</v>
      </c>
      <c r="P8" s="5">
        <v>44.44</v>
      </c>
      <c r="Q8" s="5">
        <f t="shared" si="2"/>
        <v>70.945</v>
      </c>
      <c r="R8" s="12"/>
    </row>
    <row r="9" spans="1:18">
      <c r="A9" s="4" t="s">
        <v>31</v>
      </c>
      <c r="B9" s="4" t="s">
        <v>32</v>
      </c>
      <c r="C9" s="4">
        <v>12</v>
      </c>
      <c r="D9" s="5">
        <v>1897</v>
      </c>
      <c r="E9" s="5">
        <v>910</v>
      </c>
      <c r="F9" s="4">
        <v>1052</v>
      </c>
      <c r="G9" s="4">
        <v>1135</v>
      </c>
      <c r="H9" s="4">
        <v>851</v>
      </c>
      <c r="I9" s="4">
        <v>810</v>
      </c>
      <c r="J9" s="4">
        <v>1677</v>
      </c>
      <c r="K9" s="4">
        <v>1144</v>
      </c>
      <c r="L9" s="5">
        <f t="shared" si="0"/>
        <v>9476</v>
      </c>
      <c r="M9" s="4">
        <v>9277</v>
      </c>
      <c r="N9" s="4">
        <f t="shared" si="1"/>
        <v>18753</v>
      </c>
      <c r="O9" s="5">
        <v>79.36</v>
      </c>
      <c r="P9" s="5">
        <v>55.56</v>
      </c>
      <c r="Q9" s="5">
        <f t="shared" si="2"/>
        <v>67.46</v>
      </c>
      <c r="R9" s="12"/>
    </row>
    <row r="10" spans="1:18">
      <c r="A10" s="4" t="s">
        <v>25</v>
      </c>
      <c r="B10" s="4" t="s">
        <v>33</v>
      </c>
      <c r="C10" s="4">
        <v>15</v>
      </c>
      <c r="D10" s="5">
        <v>938</v>
      </c>
      <c r="E10" s="5">
        <v>268</v>
      </c>
      <c r="F10" s="4">
        <v>156</v>
      </c>
      <c r="G10" s="4">
        <v>162</v>
      </c>
      <c r="H10" s="4">
        <v>732</v>
      </c>
      <c r="I10" s="4">
        <v>137</v>
      </c>
      <c r="J10" s="4">
        <v>168</v>
      </c>
      <c r="K10" s="4">
        <v>176</v>
      </c>
      <c r="L10" s="5">
        <f t="shared" si="0"/>
        <v>2737</v>
      </c>
      <c r="M10" s="4">
        <v>10313</v>
      </c>
      <c r="N10" s="4">
        <f t="shared" si="1"/>
        <v>13050</v>
      </c>
      <c r="O10" s="5">
        <v>55.22</v>
      </c>
      <c r="P10" s="5">
        <v>77.78</v>
      </c>
      <c r="Q10" s="5">
        <f t="shared" si="2"/>
        <v>66.5</v>
      </c>
      <c r="R10" s="12"/>
    </row>
    <row r="11" spans="1:18">
      <c r="A11" s="4" t="s">
        <v>31</v>
      </c>
      <c r="B11" s="4" t="s">
        <v>34</v>
      </c>
      <c r="C11" s="4">
        <v>11</v>
      </c>
      <c r="D11" s="5">
        <v>2219</v>
      </c>
      <c r="E11" s="5">
        <v>668</v>
      </c>
      <c r="F11" s="4">
        <v>569</v>
      </c>
      <c r="G11" s="4">
        <v>655</v>
      </c>
      <c r="H11" s="4">
        <v>685</v>
      </c>
      <c r="I11" s="4">
        <v>547</v>
      </c>
      <c r="J11" s="4">
        <v>291</v>
      </c>
      <c r="K11" s="4">
        <v>314</v>
      </c>
      <c r="L11" s="5">
        <f t="shared" si="0"/>
        <v>5948</v>
      </c>
      <c r="M11" s="4">
        <v>9206</v>
      </c>
      <c r="N11" s="4">
        <f t="shared" si="1"/>
        <v>15154</v>
      </c>
      <c r="O11" s="5">
        <v>64.13</v>
      </c>
      <c r="P11" s="5">
        <v>66.67</v>
      </c>
      <c r="Q11" s="5">
        <f t="shared" si="2"/>
        <v>65.4</v>
      </c>
      <c r="R11" s="12"/>
    </row>
    <row r="12" spans="1:18">
      <c r="A12" s="4" t="s">
        <v>29</v>
      </c>
      <c r="B12" s="4" t="s">
        <v>35</v>
      </c>
      <c r="C12" s="4">
        <v>20</v>
      </c>
      <c r="D12" s="5">
        <v>1635</v>
      </c>
      <c r="E12" s="5">
        <v>1127</v>
      </c>
      <c r="F12" s="4">
        <v>614</v>
      </c>
      <c r="G12" s="4">
        <v>1007</v>
      </c>
      <c r="H12" s="4">
        <v>1418</v>
      </c>
      <c r="I12" s="4">
        <v>1049</v>
      </c>
      <c r="J12" s="4">
        <v>942</v>
      </c>
      <c r="K12" s="4">
        <v>656</v>
      </c>
      <c r="L12" s="5">
        <f t="shared" si="0"/>
        <v>8448</v>
      </c>
      <c r="M12" s="4">
        <v>11780</v>
      </c>
      <c r="N12" s="4">
        <f t="shared" si="1"/>
        <v>20228</v>
      </c>
      <c r="O12" s="5">
        <v>85.6</v>
      </c>
      <c r="P12" s="5">
        <v>44.44</v>
      </c>
      <c r="Q12" s="5">
        <f t="shared" si="2"/>
        <v>65.02</v>
      </c>
      <c r="R12" s="12"/>
    </row>
    <row r="13" spans="1:18">
      <c r="A13" s="6" t="s">
        <v>36</v>
      </c>
      <c r="B13" s="6" t="s">
        <v>37</v>
      </c>
      <c r="C13" s="6">
        <v>21</v>
      </c>
      <c r="D13" s="7">
        <v>1826</v>
      </c>
      <c r="E13" s="7">
        <v>547</v>
      </c>
      <c r="F13" s="6">
        <v>384</v>
      </c>
      <c r="G13" s="6">
        <v>501</v>
      </c>
      <c r="H13" s="6">
        <v>586</v>
      </c>
      <c r="I13" s="6">
        <v>513</v>
      </c>
      <c r="J13" s="6">
        <v>700</v>
      </c>
      <c r="K13" s="6">
        <v>420</v>
      </c>
      <c r="L13" s="7">
        <f t="shared" si="0"/>
        <v>5477</v>
      </c>
      <c r="M13" s="6">
        <v>15640</v>
      </c>
      <c r="N13" s="6">
        <f t="shared" si="1"/>
        <v>21117</v>
      </c>
      <c r="O13" s="7">
        <v>89.36</v>
      </c>
      <c r="P13" s="7">
        <v>33.33</v>
      </c>
      <c r="Q13" s="7">
        <f t="shared" si="2"/>
        <v>61.345</v>
      </c>
      <c r="R13" s="13" t="s">
        <v>38</v>
      </c>
    </row>
    <row r="14" spans="1:18">
      <c r="A14" s="6" t="s">
        <v>23</v>
      </c>
      <c r="B14" s="6" t="s">
        <v>39</v>
      </c>
      <c r="C14" s="6">
        <v>22</v>
      </c>
      <c r="D14" s="7">
        <v>1065</v>
      </c>
      <c r="E14" s="7">
        <v>966</v>
      </c>
      <c r="F14" s="6">
        <v>290</v>
      </c>
      <c r="G14" s="6">
        <v>385</v>
      </c>
      <c r="H14" s="6">
        <v>153</v>
      </c>
      <c r="I14" s="6">
        <v>471</v>
      </c>
      <c r="J14" s="6">
        <v>558</v>
      </c>
      <c r="K14" s="6">
        <v>128</v>
      </c>
      <c r="L14" s="7">
        <f t="shared" si="0"/>
        <v>4016</v>
      </c>
      <c r="M14" s="6">
        <v>8993</v>
      </c>
      <c r="N14" s="6">
        <f t="shared" si="1"/>
        <v>13009</v>
      </c>
      <c r="O14" s="7">
        <v>55.05</v>
      </c>
      <c r="P14" s="7">
        <v>66.67</v>
      </c>
      <c r="Q14" s="7">
        <f t="shared" si="2"/>
        <v>60.86</v>
      </c>
      <c r="R14" s="13"/>
    </row>
    <row r="15" spans="1:18">
      <c r="A15" s="6" t="s">
        <v>40</v>
      </c>
      <c r="B15" s="6" t="s">
        <v>41</v>
      </c>
      <c r="C15" s="6">
        <v>4</v>
      </c>
      <c r="D15" s="7">
        <v>1425</v>
      </c>
      <c r="E15" s="7">
        <v>664</v>
      </c>
      <c r="F15" s="6">
        <v>273</v>
      </c>
      <c r="G15" s="6">
        <v>264</v>
      </c>
      <c r="H15" s="6">
        <v>433</v>
      </c>
      <c r="I15" s="6">
        <v>182</v>
      </c>
      <c r="J15" s="6">
        <v>270</v>
      </c>
      <c r="K15" s="6">
        <v>217</v>
      </c>
      <c r="L15" s="7">
        <f t="shared" si="0"/>
        <v>3728</v>
      </c>
      <c r="M15" s="6">
        <v>9023</v>
      </c>
      <c r="N15" s="6">
        <f t="shared" si="1"/>
        <v>12751</v>
      </c>
      <c r="O15" s="7">
        <v>53.96</v>
      </c>
      <c r="P15" s="7">
        <v>66.67</v>
      </c>
      <c r="Q15" s="7">
        <f t="shared" si="2"/>
        <v>60.315</v>
      </c>
      <c r="R15" s="13"/>
    </row>
    <row r="16" spans="1:18">
      <c r="A16" s="6" t="s">
        <v>27</v>
      </c>
      <c r="B16" s="6" t="s">
        <v>42</v>
      </c>
      <c r="C16" s="6">
        <v>18</v>
      </c>
      <c r="D16" s="7">
        <v>1729</v>
      </c>
      <c r="E16" s="7">
        <v>698</v>
      </c>
      <c r="F16" s="6">
        <v>580</v>
      </c>
      <c r="G16" s="6">
        <v>552</v>
      </c>
      <c r="H16" s="6">
        <v>485</v>
      </c>
      <c r="I16" s="6">
        <v>535</v>
      </c>
      <c r="J16" s="6">
        <v>414</v>
      </c>
      <c r="K16" s="6">
        <v>256</v>
      </c>
      <c r="L16" s="7">
        <f t="shared" si="0"/>
        <v>5249</v>
      </c>
      <c r="M16" s="6">
        <v>9370</v>
      </c>
      <c r="N16" s="6">
        <f t="shared" si="1"/>
        <v>14619</v>
      </c>
      <c r="O16" s="7">
        <v>61.86</v>
      </c>
      <c r="P16" s="7">
        <v>55.56</v>
      </c>
      <c r="Q16" s="7">
        <f t="shared" si="2"/>
        <v>58.71</v>
      </c>
      <c r="R16" s="13"/>
    </row>
    <row r="17" spans="1:18">
      <c r="A17" s="6" t="s">
        <v>43</v>
      </c>
      <c r="B17" s="6" t="s">
        <v>44</v>
      </c>
      <c r="C17" s="6">
        <v>1</v>
      </c>
      <c r="D17" s="7">
        <v>1914</v>
      </c>
      <c r="E17" s="7">
        <v>1192</v>
      </c>
      <c r="F17" s="6">
        <v>879</v>
      </c>
      <c r="G17" s="6">
        <v>1097</v>
      </c>
      <c r="H17" s="6">
        <v>1196</v>
      </c>
      <c r="I17" s="6">
        <v>1068</v>
      </c>
      <c r="J17" s="6">
        <v>1428</v>
      </c>
      <c r="K17" s="6">
        <v>1539</v>
      </c>
      <c r="L17" s="7">
        <f t="shared" si="0"/>
        <v>10313</v>
      </c>
      <c r="M17" s="6">
        <v>9167</v>
      </c>
      <c r="N17" s="6">
        <f t="shared" si="1"/>
        <v>19480</v>
      </c>
      <c r="O17" s="7">
        <v>82.43</v>
      </c>
      <c r="P17" s="7">
        <v>33.33</v>
      </c>
      <c r="Q17" s="7">
        <f t="shared" si="2"/>
        <v>57.88</v>
      </c>
      <c r="R17" s="13"/>
    </row>
    <row r="18" ht="17.25" spans="1:18">
      <c r="A18" s="6" t="s">
        <v>45</v>
      </c>
      <c r="B18" s="8" t="s">
        <v>46</v>
      </c>
      <c r="C18" s="6">
        <v>13</v>
      </c>
      <c r="D18" s="7">
        <v>645</v>
      </c>
      <c r="E18" s="7">
        <v>231</v>
      </c>
      <c r="F18" s="6">
        <v>197</v>
      </c>
      <c r="G18" s="6">
        <v>251</v>
      </c>
      <c r="H18" s="6">
        <v>191</v>
      </c>
      <c r="I18" s="6">
        <v>357</v>
      </c>
      <c r="J18" s="6">
        <v>424</v>
      </c>
      <c r="K18" s="6">
        <v>232</v>
      </c>
      <c r="L18" s="7">
        <f t="shared" si="0"/>
        <v>2528</v>
      </c>
      <c r="M18" s="6">
        <v>9019</v>
      </c>
      <c r="N18" s="6">
        <f t="shared" si="1"/>
        <v>11547</v>
      </c>
      <c r="O18" s="7">
        <v>48.86</v>
      </c>
      <c r="P18" s="7">
        <v>66.67</v>
      </c>
      <c r="Q18" s="7">
        <f t="shared" si="2"/>
        <v>57.765</v>
      </c>
      <c r="R18" s="13"/>
    </row>
    <row r="19" spans="1:18">
      <c r="A19" s="6" t="s">
        <v>36</v>
      </c>
      <c r="B19" s="6" t="s">
        <v>47</v>
      </c>
      <c r="C19" s="6">
        <v>6</v>
      </c>
      <c r="D19" s="7">
        <v>697</v>
      </c>
      <c r="E19" s="7">
        <v>206</v>
      </c>
      <c r="F19" s="6">
        <v>167</v>
      </c>
      <c r="G19" s="6">
        <v>154</v>
      </c>
      <c r="H19" s="6">
        <v>250</v>
      </c>
      <c r="I19" s="6">
        <v>199</v>
      </c>
      <c r="J19" s="6">
        <v>125</v>
      </c>
      <c r="K19" s="6">
        <v>93</v>
      </c>
      <c r="L19" s="7">
        <f t="shared" si="0"/>
        <v>1891</v>
      </c>
      <c r="M19" s="6">
        <v>8954</v>
      </c>
      <c r="N19" s="6">
        <f t="shared" si="1"/>
        <v>10845</v>
      </c>
      <c r="O19" s="7">
        <v>45.89</v>
      </c>
      <c r="P19" s="7">
        <v>66.67</v>
      </c>
      <c r="Q19" s="7">
        <f t="shared" si="2"/>
        <v>56.28</v>
      </c>
      <c r="R19" s="13"/>
    </row>
    <row r="20" spans="1:18">
      <c r="A20" s="6" t="s">
        <v>48</v>
      </c>
      <c r="B20" s="6" t="s">
        <v>49</v>
      </c>
      <c r="C20" s="6">
        <v>8</v>
      </c>
      <c r="D20" s="7">
        <v>520</v>
      </c>
      <c r="E20" s="7">
        <v>332</v>
      </c>
      <c r="F20" s="6">
        <v>214</v>
      </c>
      <c r="G20" s="6">
        <v>239</v>
      </c>
      <c r="H20" s="6">
        <v>153</v>
      </c>
      <c r="I20" s="6">
        <v>157</v>
      </c>
      <c r="J20" s="6">
        <v>159</v>
      </c>
      <c r="K20" s="6">
        <v>464</v>
      </c>
      <c r="L20" s="7">
        <f t="shared" si="0"/>
        <v>2238</v>
      </c>
      <c r="M20" s="6">
        <v>10724</v>
      </c>
      <c r="N20" s="6">
        <f t="shared" si="1"/>
        <v>12962</v>
      </c>
      <c r="O20" s="7">
        <v>54.85</v>
      </c>
      <c r="P20" s="7">
        <v>55.56</v>
      </c>
      <c r="Q20" s="7">
        <f t="shared" si="2"/>
        <v>55.205</v>
      </c>
      <c r="R20" s="13"/>
    </row>
    <row r="21" ht="14.25" spans="1:18">
      <c r="A21" s="6" t="s">
        <v>45</v>
      </c>
      <c r="B21" s="9" t="s">
        <v>50</v>
      </c>
      <c r="C21" s="6">
        <v>14</v>
      </c>
      <c r="D21" s="7">
        <v>1652</v>
      </c>
      <c r="E21" s="7">
        <v>201</v>
      </c>
      <c r="F21" s="6">
        <v>76</v>
      </c>
      <c r="G21" s="6">
        <v>515</v>
      </c>
      <c r="H21" s="6">
        <v>173</v>
      </c>
      <c r="I21" s="6">
        <v>506</v>
      </c>
      <c r="J21" s="6">
        <v>260</v>
      </c>
      <c r="K21" s="6">
        <v>117</v>
      </c>
      <c r="L21" s="7">
        <f t="shared" si="0"/>
        <v>3500</v>
      </c>
      <c r="M21" s="6">
        <v>8983</v>
      </c>
      <c r="N21" s="6">
        <f t="shared" si="1"/>
        <v>12483</v>
      </c>
      <c r="O21" s="7">
        <v>52.82</v>
      </c>
      <c r="P21" s="7">
        <v>55.56</v>
      </c>
      <c r="Q21" s="7">
        <f t="shared" si="2"/>
        <v>54.19</v>
      </c>
      <c r="R21" s="13"/>
    </row>
    <row r="22" spans="1:18">
      <c r="A22" s="6" t="s">
        <v>40</v>
      </c>
      <c r="B22" s="6" t="s">
        <v>51</v>
      </c>
      <c r="C22" s="6">
        <v>23</v>
      </c>
      <c r="D22" s="7">
        <v>1485</v>
      </c>
      <c r="E22" s="7">
        <v>721</v>
      </c>
      <c r="F22" s="6">
        <v>382</v>
      </c>
      <c r="G22" s="6">
        <v>441</v>
      </c>
      <c r="H22" s="6">
        <v>442</v>
      </c>
      <c r="I22" s="6">
        <v>545</v>
      </c>
      <c r="J22" s="6">
        <v>986</v>
      </c>
      <c r="K22" s="6">
        <v>617</v>
      </c>
      <c r="L22" s="7">
        <f t="shared" si="0"/>
        <v>5619</v>
      </c>
      <c r="M22" s="6">
        <v>9325</v>
      </c>
      <c r="N22" s="6">
        <f t="shared" si="1"/>
        <v>14944</v>
      </c>
      <c r="O22" s="7">
        <v>63.24</v>
      </c>
      <c r="P22" s="7">
        <v>44.44</v>
      </c>
      <c r="Q22" s="7">
        <f t="shared" si="2"/>
        <v>53.84</v>
      </c>
      <c r="R22" s="13"/>
    </row>
    <row r="23" spans="1:18">
      <c r="A23" s="10" t="s">
        <v>52</v>
      </c>
      <c r="B23" s="10" t="s">
        <v>53</v>
      </c>
      <c r="C23" s="10">
        <v>16</v>
      </c>
      <c r="D23" s="10">
        <v>1378</v>
      </c>
      <c r="E23" s="10">
        <v>433</v>
      </c>
      <c r="F23" s="11">
        <v>335</v>
      </c>
      <c r="G23" s="11">
        <v>131</v>
      </c>
      <c r="H23" s="11">
        <v>102</v>
      </c>
      <c r="I23" s="11">
        <v>180</v>
      </c>
      <c r="J23" s="11">
        <v>87</v>
      </c>
      <c r="K23" s="11">
        <v>57</v>
      </c>
      <c r="L23" s="10">
        <f t="shared" si="0"/>
        <v>2703</v>
      </c>
      <c r="M23" s="11">
        <v>9259</v>
      </c>
      <c r="N23" s="11">
        <f t="shared" si="1"/>
        <v>11962</v>
      </c>
      <c r="O23" s="10">
        <v>50.62</v>
      </c>
      <c r="P23" s="10">
        <v>55.56</v>
      </c>
      <c r="Q23" s="10">
        <f t="shared" si="2"/>
        <v>53.09</v>
      </c>
      <c r="R23" s="14" t="s">
        <v>54</v>
      </c>
    </row>
    <row r="24" spans="1:18">
      <c r="A24" s="10" t="s">
        <v>48</v>
      </c>
      <c r="B24" s="10" t="s">
        <v>55</v>
      </c>
      <c r="C24" s="10">
        <v>31</v>
      </c>
      <c r="D24" s="10">
        <v>757</v>
      </c>
      <c r="E24" s="10">
        <v>377</v>
      </c>
      <c r="F24" s="11">
        <v>252</v>
      </c>
      <c r="G24" s="11">
        <v>314</v>
      </c>
      <c r="H24" s="11">
        <v>442</v>
      </c>
      <c r="I24" s="11">
        <v>209</v>
      </c>
      <c r="J24" s="11">
        <v>291</v>
      </c>
      <c r="K24" s="11">
        <v>531</v>
      </c>
      <c r="L24" s="10">
        <f t="shared" si="0"/>
        <v>3173</v>
      </c>
      <c r="M24" s="11">
        <v>10816</v>
      </c>
      <c r="N24" s="11">
        <f t="shared" si="1"/>
        <v>13989</v>
      </c>
      <c r="O24" s="10">
        <v>59.2</v>
      </c>
      <c r="P24" s="10">
        <v>44.44</v>
      </c>
      <c r="Q24" s="10">
        <f t="shared" si="2"/>
        <v>51.82</v>
      </c>
      <c r="R24" s="14"/>
    </row>
    <row r="25" spans="1:18">
      <c r="A25" s="10" t="s">
        <v>31</v>
      </c>
      <c r="B25" s="10" t="s">
        <v>56</v>
      </c>
      <c r="C25" s="10">
        <v>24</v>
      </c>
      <c r="D25" s="10">
        <v>1538</v>
      </c>
      <c r="E25" s="10">
        <v>863</v>
      </c>
      <c r="F25" s="11">
        <v>850</v>
      </c>
      <c r="G25" s="11">
        <v>1474</v>
      </c>
      <c r="H25" s="11">
        <v>645</v>
      </c>
      <c r="I25" s="11">
        <v>1165</v>
      </c>
      <c r="J25" s="11">
        <v>545</v>
      </c>
      <c r="K25" s="11">
        <v>442</v>
      </c>
      <c r="L25" s="10">
        <f t="shared" si="0"/>
        <v>7522</v>
      </c>
      <c r="M25" s="11">
        <v>13317</v>
      </c>
      <c r="N25" s="11">
        <f t="shared" si="1"/>
        <v>20839</v>
      </c>
      <c r="O25" s="10">
        <v>88.19</v>
      </c>
      <c r="P25" s="10">
        <v>11.11</v>
      </c>
      <c r="Q25" s="10">
        <f t="shared" si="2"/>
        <v>49.65</v>
      </c>
      <c r="R25" s="14"/>
    </row>
    <row r="26" spans="1:18">
      <c r="A26" s="10" t="s">
        <v>57</v>
      </c>
      <c r="B26" s="10" t="s">
        <v>58</v>
      </c>
      <c r="C26" s="10">
        <v>25</v>
      </c>
      <c r="D26" s="10">
        <v>1298</v>
      </c>
      <c r="E26" s="10">
        <v>226</v>
      </c>
      <c r="F26" s="11">
        <v>176</v>
      </c>
      <c r="G26" s="11">
        <v>457</v>
      </c>
      <c r="H26" s="11">
        <v>747</v>
      </c>
      <c r="I26" s="11">
        <v>139</v>
      </c>
      <c r="J26" s="11">
        <v>281</v>
      </c>
      <c r="K26" s="11">
        <v>158</v>
      </c>
      <c r="L26" s="10">
        <f t="shared" si="0"/>
        <v>3482</v>
      </c>
      <c r="M26" s="11">
        <v>9340</v>
      </c>
      <c r="N26" s="11">
        <f t="shared" si="1"/>
        <v>12822</v>
      </c>
      <c r="O26" s="10">
        <v>54.26</v>
      </c>
      <c r="P26" s="10">
        <v>44.44</v>
      </c>
      <c r="Q26" s="10">
        <f t="shared" si="2"/>
        <v>49.35</v>
      </c>
      <c r="R26" s="14"/>
    </row>
    <row r="27" spans="1:18">
      <c r="A27" s="10" t="s">
        <v>18</v>
      </c>
      <c r="B27" s="10" t="s">
        <v>59</v>
      </c>
      <c r="C27" s="10">
        <v>30</v>
      </c>
      <c r="D27" s="10">
        <v>563</v>
      </c>
      <c r="E27" s="10">
        <v>146</v>
      </c>
      <c r="F27" s="11">
        <v>388</v>
      </c>
      <c r="G27" s="11">
        <v>169</v>
      </c>
      <c r="H27" s="11">
        <v>284</v>
      </c>
      <c r="I27" s="11">
        <v>89</v>
      </c>
      <c r="J27" s="11">
        <v>633</v>
      </c>
      <c r="K27" s="11">
        <v>544</v>
      </c>
      <c r="L27" s="10">
        <f t="shared" si="0"/>
        <v>2816</v>
      </c>
      <c r="M27" s="11">
        <v>14719</v>
      </c>
      <c r="N27" s="11">
        <f t="shared" si="1"/>
        <v>17535</v>
      </c>
      <c r="O27" s="10">
        <v>74.2</v>
      </c>
      <c r="P27" s="10">
        <v>22.22</v>
      </c>
      <c r="Q27" s="10">
        <f t="shared" si="2"/>
        <v>48.21</v>
      </c>
      <c r="R27" s="14"/>
    </row>
    <row r="28" spans="1:18">
      <c r="A28" s="10" t="s">
        <v>45</v>
      </c>
      <c r="B28" s="10" t="s">
        <v>60</v>
      </c>
      <c r="C28" s="10">
        <v>2</v>
      </c>
      <c r="D28" s="10">
        <v>1737</v>
      </c>
      <c r="E28" s="10">
        <v>942</v>
      </c>
      <c r="F28" s="11">
        <v>358</v>
      </c>
      <c r="G28" s="11">
        <v>791</v>
      </c>
      <c r="H28" s="11">
        <v>911</v>
      </c>
      <c r="I28" s="11">
        <v>768</v>
      </c>
      <c r="J28" s="11">
        <v>1161</v>
      </c>
      <c r="K28" s="11">
        <v>483</v>
      </c>
      <c r="L28" s="10">
        <f t="shared" si="0"/>
        <v>7151</v>
      </c>
      <c r="M28" s="11">
        <v>9119</v>
      </c>
      <c r="N28" s="11">
        <f t="shared" si="1"/>
        <v>16270</v>
      </c>
      <c r="O28" s="10">
        <v>68.85</v>
      </c>
      <c r="P28" s="10">
        <v>22.22</v>
      </c>
      <c r="Q28" s="10">
        <f t="shared" si="2"/>
        <v>45.535</v>
      </c>
      <c r="R28" s="14"/>
    </row>
    <row r="29" spans="1:18">
      <c r="A29" s="10" t="s">
        <v>29</v>
      </c>
      <c r="B29" s="10" t="s">
        <v>61</v>
      </c>
      <c r="C29" s="10">
        <v>9</v>
      </c>
      <c r="D29" s="10">
        <v>1022</v>
      </c>
      <c r="E29" s="10">
        <v>759</v>
      </c>
      <c r="F29" s="11">
        <v>604</v>
      </c>
      <c r="G29" s="11">
        <v>693</v>
      </c>
      <c r="H29" s="11">
        <v>152</v>
      </c>
      <c r="I29" s="11">
        <v>143</v>
      </c>
      <c r="J29" s="11">
        <v>153</v>
      </c>
      <c r="K29" s="11">
        <v>122</v>
      </c>
      <c r="L29" s="10">
        <f t="shared" si="0"/>
        <v>3648</v>
      </c>
      <c r="M29" s="11">
        <v>9643</v>
      </c>
      <c r="N29" s="11">
        <f t="shared" si="1"/>
        <v>13291</v>
      </c>
      <c r="O29" s="10">
        <v>56.24</v>
      </c>
      <c r="P29" s="10">
        <v>33.33</v>
      </c>
      <c r="Q29" s="10">
        <f t="shared" si="2"/>
        <v>44.785</v>
      </c>
      <c r="R29" s="14"/>
    </row>
    <row r="30" spans="1:18">
      <c r="A30" s="10" t="s">
        <v>40</v>
      </c>
      <c r="B30" s="10" t="s">
        <v>62</v>
      </c>
      <c r="C30" s="10">
        <v>3</v>
      </c>
      <c r="D30" s="10">
        <v>1280</v>
      </c>
      <c r="E30" s="10">
        <v>528</v>
      </c>
      <c r="F30" s="11">
        <v>242</v>
      </c>
      <c r="G30" s="11">
        <v>260</v>
      </c>
      <c r="H30" s="11">
        <v>256</v>
      </c>
      <c r="I30" s="11">
        <v>169</v>
      </c>
      <c r="J30" s="11">
        <v>164</v>
      </c>
      <c r="K30" s="11">
        <v>101</v>
      </c>
      <c r="L30" s="10">
        <f t="shared" si="0"/>
        <v>3000</v>
      </c>
      <c r="M30" s="11">
        <v>8989</v>
      </c>
      <c r="N30" s="11">
        <f t="shared" si="1"/>
        <v>11989</v>
      </c>
      <c r="O30" s="10">
        <v>50.73</v>
      </c>
      <c r="P30" s="10">
        <v>33.33</v>
      </c>
      <c r="Q30" s="10">
        <f t="shared" si="2"/>
        <v>42.03</v>
      </c>
      <c r="R30" s="14"/>
    </row>
    <row r="31" spans="1:18">
      <c r="A31" s="10" t="s">
        <v>25</v>
      </c>
      <c r="B31" s="10" t="s">
        <v>63</v>
      </c>
      <c r="C31" s="10">
        <v>19</v>
      </c>
      <c r="D31" s="10">
        <v>697</v>
      </c>
      <c r="E31" s="10">
        <v>240</v>
      </c>
      <c r="F31" s="11">
        <v>138</v>
      </c>
      <c r="G31" s="11">
        <v>141</v>
      </c>
      <c r="H31" s="11">
        <v>771</v>
      </c>
      <c r="I31" s="11">
        <v>524</v>
      </c>
      <c r="J31" s="11">
        <v>573</v>
      </c>
      <c r="K31" s="11">
        <v>664</v>
      </c>
      <c r="L31" s="10">
        <f t="shared" si="0"/>
        <v>3748</v>
      </c>
      <c r="M31" s="11">
        <v>10229</v>
      </c>
      <c r="N31" s="11">
        <f t="shared" si="1"/>
        <v>13977</v>
      </c>
      <c r="O31" s="10">
        <v>59.15</v>
      </c>
      <c r="P31" s="10">
        <v>22.22</v>
      </c>
      <c r="Q31" s="10">
        <f t="shared" si="2"/>
        <v>40.685</v>
      </c>
      <c r="R31" s="14"/>
    </row>
    <row r="32" spans="1:18">
      <c r="A32" s="10" t="s">
        <v>52</v>
      </c>
      <c r="B32" s="10" t="s">
        <v>64</v>
      </c>
      <c r="C32" s="10">
        <v>29</v>
      </c>
      <c r="D32" s="10">
        <v>459</v>
      </c>
      <c r="E32" s="10">
        <v>424</v>
      </c>
      <c r="F32" s="11">
        <v>169</v>
      </c>
      <c r="G32" s="11">
        <v>718</v>
      </c>
      <c r="H32" s="11">
        <v>213</v>
      </c>
      <c r="I32" s="11">
        <v>345</v>
      </c>
      <c r="J32" s="11">
        <v>274</v>
      </c>
      <c r="K32" s="11">
        <v>709</v>
      </c>
      <c r="L32" s="10">
        <f t="shared" si="0"/>
        <v>3311</v>
      </c>
      <c r="M32" s="11">
        <v>9042</v>
      </c>
      <c r="N32" s="11">
        <f t="shared" si="1"/>
        <v>12353</v>
      </c>
      <c r="O32" s="10">
        <v>52.27</v>
      </c>
      <c r="P32" s="10">
        <v>22.22</v>
      </c>
      <c r="Q32" s="10">
        <f t="shared" si="2"/>
        <v>37.245</v>
      </c>
      <c r="R32" s="14"/>
    </row>
    <row r="33" spans="1:18">
      <c r="A33" s="10" t="s">
        <v>65</v>
      </c>
      <c r="B33" s="10" t="s">
        <v>66</v>
      </c>
      <c r="C33" s="10">
        <v>5</v>
      </c>
      <c r="D33" s="11">
        <v>300</v>
      </c>
      <c r="E33" s="10">
        <v>315</v>
      </c>
      <c r="F33" s="10">
        <v>62</v>
      </c>
      <c r="G33" s="11">
        <v>81</v>
      </c>
      <c r="H33" s="11">
        <v>82</v>
      </c>
      <c r="I33" s="10">
        <v>65</v>
      </c>
      <c r="J33" s="10">
        <v>59</v>
      </c>
      <c r="K33" s="11">
        <v>49</v>
      </c>
      <c r="L33" s="11">
        <f t="shared" si="0"/>
        <v>1013</v>
      </c>
      <c r="M33" s="10">
        <v>8990</v>
      </c>
      <c r="N33" s="10">
        <f t="shared" si="1"/>
        <v>10003</v>
      </c>
      <c r="O33" s="11">
        <v>42.33</v>
      </c>
      <c r="P33" s="11">
        <v>22.22</v>
      </c>
      <c r="Q33" s="10">
        <f t="shared" si="2"/>
        <v>32.275</v>
      </c>
      <c r="R33" s="14"/>
    </row>
  </sheetData>
  <sortState ref="A3:Q34">
    <sortCondition ref="Q3:Q34" descending="1"/>
  </sortState>
  <mergeCells count="13">
    <mergeCell ref="D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R3:R12"/>
    <mergeCell ref="R13:R22"/>
    <mergeCell ref="R23:R3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2019-03-11T01:20:53Z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